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R:\Торги\2023\2_КАПРЕМОНТ\ТЗ - 81, 119, 120, 121, 124, 132, 133, 406\ТЗ - 406\"/>
    </mc:Choice>
  </mc:AlternateContent>
  <bookViews>
    <workbookView xWindow="-120" yWindow="-120" windowWidth="25440" windowHeight="15996"/>
  </bookViews>
  <sheets>
    <sheet name="Мои данные" sheetId="8" r:id="rId1"/>
  </sheets>
  <calcPr calcId="152511"/>
</workbook>
</file>

<file path=xl/calcChain.xml><?xml version="1.0" encoding="utf-8"?>
<calcChain xmlns="http://schemas.openxmlformats.org/spreadsheetml/2006/main">
  <c r="I39" i="8" l="1"/>
  <c r="I35" i="8"/>
  <c r="I36" i="8"/>
  <c r="I37" i="8"/>
  <c r="I38" i="8"/>
  <c r="H35" i="8"/>
  <c r="H36" i="8"/>
  <c r="H37" i="8"/>
  <c r="H38" i="8"/>
  <c r="I34" i="8"/>
  <c r="H34" i="8"/>
  <c r="I20" i="8"/>
  <c r="I21" i="8"/>
  <c r="I22" i="8"/>
  <c r="I23" i="8"/>
  <c r="I24" i="8"/>
  <c r="I25" i="8"/>
  <c r="I26" i="8"/>
  <c r="I27" i="8"/>
  <c r="I28" i="8"/>
  <c r="I29" i="8"/>
  <c r="I30" i="8"/>
  <c r="H20" i="8"/>
  <c r="H21" i="8"/>
  <c r="H22" i="8"/>
  <c r="H23" i="8"/>
  <c r="H24" i="8"/>
  <c r="H25" i="8"/>
  <c r="H26" i="8"/>
  <c r="H27" i="8"/>
  <c r="H28" i="8"/>
  <c r="H29" i="8"/>
  <c r="H30" i="8"/>
  <c r="I19" i="8"/>
  <c r="H19" i="8"/>
</calcChain>
</file>

<file path=xl/comments1.xml><?xml version="1.0" encoding="utf-8"?>
<comments xmlns="http://schemas.openxmlformats.org/spreadsheetml/2006/main">
  <authors>
    <author>Сергей</author>
    <author>Alex</author>
    <author>Максим</author>
    <author>Andrey</author>
    <author>&lt;&gt;</author>
  </authors>
  <commentList>
    <comment ref="B1" authorId="0" shapeId="0">
      <text>
        <r>
          <rPr>
            <sz val="8"/>
            <color indexed="81"/>
            <rFont val="Tahoma"/>
            <family val="2"/>
            <charset val="204"/>
          </rPr>
          <t xml:space="preserve"> Титул::&lt;Наименование стройки&gt;</t>
        </r>
      </text>
    </comment>
    <comment ref="B2" authorId="0" shapeId="0">
      <text>
        <r>
          <rPr>
            <sz val="8"/>
            <color indexed="81"/>
            <rFont val="Tahoma"/>
            <family val="2"/>
            <charset val="204"/>
          </rPr>
          <t xml:space="preserve"> Титул::&lt;Наименование объекта&gt;</t>
        </r>
      </text>
    </comment>
    <comment ref="D5" authorId="0" shapeId="0">
      <text>
        <r>
          <rPr>
            <sz val="8"/>
            <color indexed="81"/>
            <rFont val="Tahoma"/>
            <family val="2"/>
            <charset val="204"/>
          </rPr>
          <t xml:space="preserve"> Титул::к Локальной смете № &lt;Индекс/ЛН локальной сметы&gt;</t>
        </r>
      </text>
    </comment>
    <comment ref="D6" authorId="0" shapeId="0">
      <text>
        <r>
          <rPr>
            <sz val="8"/>
            <color indexed="81"/>
            <rFont val="Tahoma"/>
            <family val="2"/>
            <charset val="204"/>
          </rPr>
          <t xml:space="preserve"> Титул::&lt;Наименование локальной сметы&gt;</t>
        </r>
      </text>
    </comment>
    <comment ref="I7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ИтогоРесМет::&lt;Итого по расчету&gt;</t>
        </r>
      </text>
    </comment>
    <comment ref="B8" authorId="0" shapeId="0">
      <text>
        <r>
          <rPr>
            <sz val="8"/>
            <color indexed="81"/>
            <rFont val="Tahoma"/>
            <family val="2"/>
            <charset val="204"/>
          </rPr>
          <t xml:space="preserve"> Титул::&lt;Основание&gt;</t>
        </r>
      </text>
    </comment>
    <comment ref="I8" authorId="1" shapeId="0">
      <text>
        <r>
          <rPr>
            <b/>
            <sz val="8"/>
            <color indexed="81"/>
            <rFont val="Tahoma"/>
            <charset val="204"/>
          </rPr>
          <t xml:space="preserve"> ИтогоРесМет::&lt;Итого ТЗ&gt;</t>
        </r>
      </text>
    </comment>
    <comment ref="I9" authorId="2" shapeId="0">
      <text>
        <r>
          <rPr>
            <sz val="8"/>
            <color indexed="81"/>
            <rFont val="Tahoma"/>
            <charset val="204"/>
          </rPr>
          <t xml:space="preserve"> ИтогоРесМет::&lt;Итого ТЗМ&gt;</t>
        </r>
      </text>
    </comment>
    <comment ref="I10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ИтогоРесМет::&lt;Итого ОЗП&gt;</t>
        </r>
      </text>
    </comment>
    <comment ref="I11" authorId="1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ИтогоРесМет::&lt;Итого ЗПМ&gt;</t>
        </r>
      </text>
    </comment>
    <comment ref="A16" authorId="0" shape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ВедРесурсов::&lt;Номер ресурса п.п.&gt;</t>
        </r>
      </text>
    </comment>
    <comment ref="B16" authorId="0" shape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ВедРесурсов::&lt;Код ресурса&gt;</t>
        </r>
      </text>
    </comment>
    <comment ref="C16" authorId="0" shape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ВедРесурсов::&lt;Наименование ресурса &gt;</t>
        </r>
      </text>
    </comment>
    <comment ref="D16" authorId="0" shape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ВедРесурсов::&lt;Единица измерения ресурса&gt;</t>
        </r>
      </text>
    </comment>
    <comment ref="E16" authorId="0" shape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ВедРесурсов::&lt;Общее количество ресурса&gt;</t>
        </r>
      </text>
    </comment>
    <comment ref="F16" authorId="0" shape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ВедРесурсов::&lt;Сметная базисная цена ресурса (на ед. измерения)&gt;
&lt;Формула базисной цены единицы ПЗ&gt;
----------
&lt;Базисная ЗП по ресурсу (для машин и механизмов)&gt;
&lt;Формула базисной цены единицы ЗПМ&gt;</t>
        </r>
      </text>
    </comment>
    <comment ref="G16" authorId="0" shape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ВедРесурсов::&lt;Сметная базисная цена ресурса (на физ. объем)&gt;
----------
&lt;Базисная ЗП по ресурсу на физ. объем (для машин и механизмов)&gt;</t>
        </r>
      </text>
    </comment>
    <comment ref="H16" authorId="0" shape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ВедРесурсов::&lt;Сметная текущая цена ресурса (на ед. измерения)&gt;
&lt;Формула текущей цены единицы ПЗ&gt;
----------
&lt;Текущая ЗП по ресурсу (для машин и механизмов)&gt;
&lt;Формула текущей цены единицы ЗПМ&gt;</t>
        </r>
      </text>
    </comment>
    <comment ref="I16" authorId="0" shapeId="0">
      <text>
        <r>
          <rPr>
            <sz val="8"/>
            <color indexed="81"/>
            <rFont val="Tahoma"/>
            <family val="2"/>
            <charset val="204"/>
          </rPr>
          <t xml:space="preserve"> ВедРесурсов::&lt;Сметная текущая цена ресурса (на физ. объем)&gt;
----------
&lt;Текущая ЗП по ресурсу на физ. объем (для машин и механизмов)&gt;</t>
        </r>
      </text>
    </comment>
    <comment ref="A40" authorId="3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Итоги::&lt;Текстовая часть (итоги)&gt;</t>
        </r>
      </text>
    </comment>
    <comment ref="G40" authorId="0" shapeId="0">
      <text>
        <r>
          <rPr>
            <sz val="8"/>
            <color indexed="81"/>
            <rFont val="Tahoma"/>
            <family val="2"/>
            <charset val="204"/>
          </rPr>
          <t xml:space="preserve"> Итоги::&lt;Прямые затраты (итоги)&gt;</t>
        </r>
      </text>
    </comment>
    <comment ref="I40" authorId="0" shapeId="0">
      <text>
        <r>
          <rPr>
            <sz val="8"/>
            <color indexed="81"/>
            <rFont val="Tahoma"/>
            <family val="2"/>
            <charset val="204"/>
          </rPr>
          <t xml:space="preserve"> Итоги::&lt;Прямые затраты в тек.ценах (итоги)&gt;</t>
        </r>
      </text>
    </comment>
    <comment ref="A42" authorId="4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Хвост::______________&lt;Составил&gt;</t>
        </r>
      </text>
    </comment>
    <comment ref="A44" authorId="4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Хвост::______________&lt;Проверил&gt;</t>
        </r>
      </text>
    </comment>
  </commentList>
</comments>
</file>

<file path=xl/sharedStrings.xml><?xml version="1.0" encoding="utf-8"?>
<sst xmlns="http://schemas.openxmlformats.org/spreadsheetml/2006/main" count="88" uniqueCount="71">
  <si>
    <t>на:</t>
  </si>
  <si>
    <t>Основание:</t>
  </si>
  <si>
    <t>Стройка:</t>
  </si>
  <si>
    <t>Объект:</t>
  </si>
  <si>
    <t>Код ресурса</t>
  </si>
  <si>
    <t>Локальный ресурсный сметный расчет</t>
  </si>
  <si>
    <t>Кол-во по проектным данным</t>
  </si>
  <si>
    <t>Сметная стоимость</t>
  </si>
  <si>
    <t>В базисных ценах, руб.</t>
  </si>
  <si>
    <t>В текущих ценах, руб.</t>
  </si>
  <si>
    <t>На ед.</t>
  </si>
  <si>
    <t>Общая</t>
  </si>
  <si>
    <t>№ п.п.</t>
  </si>
  <si>
    <t>Наименование</t>
  </si>
  <si>
    <t>Единица измерения</t>
  </si>
  <si>
    <t>2</t>
  </si>
  <si>
    <t>АТЦ (инв № 279)</t>
  </si>
  <si>
    <t>Капитальный ремонт кровли здания корпуса производственного по ремонту и тех.обслуживания автотехники, кровли гаража АТЦ.</t>
  </si>
  <si>
    <t>к Локальной смете № СКС-2023-П-3-406</t>
  </si>
  <si>
    <t>СКС-2023-П-3-406 КР кровли гаража АТЦ</t>
  </si>
  <si>
    <t>СКС-2023-П-3-406</t>
  </si>
  <si>
    <t>Составил:______________Инженер 1 кат. А.И.Голоева</t>
  </si>
  <si>
    <t>Проверил:______________Начальник СДО Е.Г. Зелих</t>
  </si>
  <si>
    <t>Ресурсы подрядчика</t>
  </si>
  <si>
    <t xml:space="preserve">          Материалы</t>
  </si>
  <si>
    <t>01.1.01.09-0026</t>
  </si>
  <si>
    <t>Шнур асбестовый общего назначения ШАОН, диаметр 8-10 мм</t>
  </si>
  <si>
    <t>т</t>
  </si>
  <si>
    <t>01.2.03.07-0022</t>
  </si>
  <si>
    <t>Эмульсия битумная гидроизоляционная</t>
  </si>
  <si>
    <t>01.3.02.09-0022</t>
  </si>
  <si>
    <t>Пропан-бутан смесь техническая</t>
  </si>
  <si>
    <t>кг</t>
  </si>
  <si>
    <t>01.7.03.01-0001</t>
  </si>
  <si>
    <t>Вода</t>
  </si>
  <si>
    <t>м3</t>
  </si>
  <si>
    <t>01.7.15.03-0014</t>
  </si>
  <si>
    <t>Болты с гайками и шайбами для санитарно-технических работ, диаметр 16 мм</t>
  </si>
  <si>
    <t>01.7.15.03-0042</t>
  </si>
  <si>
    <t>Болты с гайками и шайбами строительные</t>
  </si>
  <si>
    <t>01.7.15.03-0044</t>
  </si>
  <si>
    <t>Болты строительные с гайками и шайбами черные, размер 10х100 мм</t>
  </si>
  <si>
    <t>01.7.15.06-0111</t>
  </si>
  <si>
    <t>Гвозди строительные</t>
  </si>
  <si>
    <t>01.7.19.04-0031</t>
  </si>
  <si>
    <t>Прокладки резиновые (пластина техническая прессованная)</t>
  </si>
  <si>
    <t>04.3.01.09-0014</t>
  </si>
  <si>
    <t>Раствор готовый кладочный, цементный, М100</t>
  </si>
  <si>
    <t>08.3.03.05-0001</t>
  </si>
  <si>
    <t>Проволока канатная оцинкованная, диаметр 2,6 мм</t>
  </si>
  <si>
    <t>12.1.02.06-0022</t>
  </si>
  <si>
    <t>Рубероид кровельный РКП-350</t>
  </si>
  <si>
    <t>м2</t>
  </si>
  <si>
    <t>ТЦ_08.1.02.01_63_	6311185073_27.02.2022_02</t>
  </si>
  <si>
    <t>Колпак к воронке ВР-100</t>
  </si>
  <si>
    <t>шт</t>
  </si>
  <si>
    <t>ТЦ_14.5.01.07_63_631898875002_27.02.2022_02</t>
  </si>
  <si>
    <t>Герметик силиконовый GOLDMASTER</t>
  </si>
  <si>
    <t>ТЦ_19.1.04.02_63_6312092939_27.02.2022_02</t>
  </si>
  <si>
    <t>Аэратор кровельный Технониколь ЭКО 160х450</t>
  </si>
  <si>
    <t>ФССЦ-04.3.01.09-0014</t>
  </si>
  <si>
    <t>ФССЦ-08.1.02.01-0001</t>
  </si>
  <si>
    <t>Воронки водосточные, диаметр 100 мм</t>
  </si>
  <si>
    <t>ФССЦ-12.1.02.03-0192</t>
  </si>
  <si>
    <t>Материал рулонный битумно-полимерный кровельный и гидроизоляционный наплавляемый ЭКП, для верхнего слоя гидроизоляции с защитой от солнца, основа полиэстер, гибкость не выше-25 °C, масса 1 м2 до 5,25 кг, прочность не менее 400-600 Н, теплостойкость не менее 100 °C</t>
  </si>
  <si>
    <t>ФССЦ-12.1.02.03-0195</t>
  </si>
  <si>
    <t>Материал рулонный битумно-полимерный кровельный и гидроизоляционный наплавляемый ЭПП, для нижних слоев гидроизоляции, основа полиэстер, гибкость не выше-25 °C, масса 1 м2 до 4,95 кг, прочность не менее 400-600 Н, теплостойкость не менее 100 °C</t>
  </si>
  <si>
    <t>ФССЦ-14.5.01.10-0018</t>
  </si>
  <si>
    <t>Пена монтажная: MAKROFLEX PRO</t>
  </si>
  <si>
    <t>л</t>
  </si>
  <si>
    <t>ВСЕГО по смете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</si>
</sst>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sz val="8"/>
      <color indexed="81"/>
      <name val="Tahoma"/>
      <family val="2"/>
      <charset val="204"/>
    </font>
    <font>
      <b/>
      <sz val="9"/>
      <name val="Tahoma"/>
      <family val="2"/>
      <charset val="204"/>
    </font>
    <font>
      <b/>
      <sz val="8"/>
      <color indexed="81"/>
      <name val="Tahoma"/>
      <family val="2"/>
      <charset val="204"/>
    </font>
    <font>
      <sz val="9"/>
      <name val="Verdana"/>
      <family val="2"/>
      <charset val="204"/>
    </font>
    <font>
      <b/>
      <sz val="10"/>
      <name val="Verdana"/>
      <family val="2"/>
      <charset val="204"/>
    </font>
    <font>
      <b/>
      <sz val="12"/>
      <name val="Verdana"/>
      <family val="2"/>
      <charset val="204"/>
    </font>
    <font>
      <sz val="10"/>
      <name val="Verdana"/>
      <family val="2"/>
      <charset val="204"/>
    </font>
    <font>
      <sz val="8"/>
      <name val="Verdana"/>
      <family val="2"/>
      <charset val="204"/>
    </font>
    <font>
      <b/>
      <sz val="8"/>
      <name val="Verdana"/>
      <family val="2"/>
      <charset val="204"/>
    </font>
    <font>
      <b/>
      <sz val="8"/>
      <color indexed="81"/>
      <name val="Tahoma"/>
      <charset val="204"/>
    </font>
    <font>
      <sz val="8"/>
      <color indexed="81"/>
      <name val="Tahoma"/>
      <charset val="204"/>
    </font>
    <font>
      <b/>
      <sz val="9"/>
      <name val="Verdana"/>
      <family val="2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5">
    <xf numFmtId="0" fontId="0" fillId="0" borderId="0"/>
    <xf numFmtId="0" fontId="2" fillId="0" borderId="1">
      <alignment horizontal="center"/>
    </xf>
    <xf numFmtId="0" fontId="2" fillId="0" borderId="1">
      <alignment horizontal="center"/>
    </xf>
    <xf numFmtId="0" fontId="2" fillId="0" borderId="0">
      <alignment horizontal="right" vertical="top" wrapText="1"/>
    </xf>
    <xf numFmtId="4" fontId="4" fillId="0" borderId="0" applyNumberFormat="0" applyFont="0" applyAlignment="0">
      <alignment horizontal="left"/>
    </xf>
    <xf numFmtId="0" fontId="2" fillId="0" borderId="1">
      <alignment horizontal="center" wrapText="1"/>
    </xf>
    <xf numFmtId="0" fontId="2" fillId="0" borderId="1">
      <alignment horizontal="center"/>
    </xf>
    <xf numFmtId="0" fontId="2" fillId="0" borderId="1">
      <alignment horizontal="center" wrapText="1"/>
    </xf>
    <xf numFmtId="0" fontId="2" fillId="0" borderId="1">
      <alignment horizontal="center"/>
    </xf>
    <xf numFmtId="0" fontId="2" fillId="0" borderId="1">
      <alignment horizontal="center" wrapText="1"/>
    </xf>
    <xf numFmtId="0" fontId="2" fillId="0" borderId="1">
      <alignment horizontal="center"/>
    </xf>
    <xf numFmtId="0" fontId="2" fillId="0" borderId="0">
      <alignment horizontal="center" vertical="top" wrapText="1"/>
    </xf>
    <xf numFmtId="0" fontId="2" fillId="0" borderId="0">
      <alignment horizontal="center"/>
    </xf>
    <xf numFmtId="0" fontId="2" fillId="0" borderId="0">
      <alignment horizontal="left" vertical="top"/>
    </xf>
    <xf numFmtId="0" fontId="2" fillId="0" borderId="0"/>
  </cellStyleXfs>
  <cellXfs count="49">
    <xf numFmtId="0" fontId="0" fillId="0" borderId="0" xfId="0"/>
    <xf numFmtId="0" fontId="6" fillId="0" borderId="0" xfId="0" applyFont="1"/>
    <xf numFmtId="49" fontId="7" fillId="0" borderId="0" xfId="12" applyNumberFormat="1" applyFont="1" applyAlignment="1">
      <alignment horizontal="left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right"/>
    </xf>
    <xf numFmtId="49" fontId="6" fillId="0" borderId="0" xfId="0" applyNumberFormat="1" applyFont="1"/>
    <xf numFmtId="0" fontId="8" fillId="0" borderId="0" xfId="0" applyFont="1" applyAlignment="1">
      <alignment horizontal="center"/>
    </xf>
    <xf numFmtId="0" fontId="9" fillId="0" borderId="0" xfId="12" applyFont="1" applyAlignment="1">
      <alignment horizontal="center"/>
    </xf>
    <xf numFmtId="49" fontId="10" fillId="0" borderId="0" xfId="0" applyNumberFormat="1" applyFont="1" applyAlignment="1">
      <alignment horizontal="right"/>
    </xf>
    <xf numFmtId="0" fontId="11" fillId="0" borderId="0" xfId="0" applyFont="1" applyBorder="1" applyAlignment="1">
      <alignment horizontal="center"/>
    </xf>
    <xf numFmtId="49" fontId="11" fillId="0" borderId="0" xfId="0" applyNumberFormat="1" applyFont="1" applyAlignment="1">
      <alignment horizontal="right"/>
    </xf>
    <xf numFmtId="0" fontId="11" fillId="0" borderId="0" xfId="12" applyFont="1">
      <alignment horizontal="center"/>
    </xf>
    <xf numFmtId="49" fontId="11" fillId="0" borderId="0" xfId="12" applyNumberFormat="1" applyFont="1" applyAlignment="1">
      <alignment horizontal="left"/>
    </xf>
    <xf numFmtId="0" fontId="6" fillId="0" borderId="2" xfId="0" applyFont="1" applyBorder="1" applyAlignment="1">
      <alignment horizontal="center" vertical="center"/>
    </xf>
    <xf numFmtId="0" fontId="6" fillId="0" borderId="0" xfId="3" applyFont="1">
      <alignment horizontal="right" vertical="top" wrapText="1"/>
    </xf>
    <xf numFmtId="0" fontId="6" fillId="0" borderId="0" xfId="13" applyFont="1">
      <alignment horizontal="left" vertical="top"/>
    </xf>
    <xf numFmtId="0" fontId="7" fillId="0" borderId="0" xfId="12" applyFont="1" applyBorder="1" applyAlignment="1">
      <alignment horizontal="left"/>
    </xf>
    <xf numFmtId="0" fontId="6" fillId="0" borderId="0" xfId="3" applyFont="1" applyAlignment="1">
      <alignment horizontal="left" vertical="top" wrapText="1"/>
    </xf>
    <xf numFmtId="0" fontId="6" fillId="0" borderId="0" xfId="0" applyFont="1" applyAlignment="1"/>
    <xf numFmtId="0" fontId="9" fillId="0" borderId="0" xfId="4" applyNumberFormat="1" applyFont="1" applyAlignment="1">
      <alignment horizontal="right"/>
    </xf>
    <xf numFmtId="0" fontId="9" fillId="0" borderId="0" xfId="4" applyNumberFormat="1" applyFont="1" applyAlignment="1">
      <alignment horizontal="right" vertical="top" wrapText="1"/>
    </xf>
    <xf numFmtId="0" fontId="6" fillId="0" borderId="1" xfId="2" applyFont="1" applyBorder="1" applyAlignment="1">
      <alignment horizontal="center"/>
    </xf>
    <xf numFmtId="49" fontId="6" fillId="0" borderId="1" xfId="2" applyNumberFormat="1" applyFont="1" applyBorder="1" applyAlignment="1">
      <alignment horizontal="center"/>
    </xf>
    <xf numFmtId="0" fontId="9" fillId="0" borderId="1" xfId="2" applyFont="1" applyBorder="1" applyAlignment="1">
      <alignment horizontal="center"/>
    </xf>
    <xf numFmtId="0" fontId="6" fillId="0" borderId="1" xfId="0" applyFont="1" applyBorder="1" applyAlignment="1">
      <alignment horizontal="left" vertical="top" wrapText="1"/>
    </xf>
    <xf numFmtId="49" fontId="6" fillId="0" borderId="1" xfId="0" applyNumberFormat="1" applyFont="1" applyBorder="1" applyAlignment="1">
      <alignment horizontal="left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right" vertical="top" wrapText="1"/>
    </xf>
    <xf numFmtId="0" fontId="6" fillId="0" borderId="2" xfId="0" applyFont="1" applyBorder="1" applyAlignment="1">
      <alignment horizontal="left" vertical="top" wrapText="1"/>
    </xf>
    <xf numFmtId="49" fontId="6" fillId="0" borderId="2" xfId="0" applyNumberFormat="1" applyFont="1" applyBorder="1" applyAlignment="1">
      <alignment horizontal="left"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right" vertical="top" wrapText="1"/>
    </xf>
    <xf numFmtId="0" fontId="14" fillId="0" borderId="1" xfId="0" applyFont="1" applyBorder="1" applyAlignment="1">
      <alignment horizontal="right" vertical="top" wrapText="1"/>
    </xf>
    <xf numFmtId="2" fontId="6" fillId="0" borderId="1" xfId="0" applyNumberFormat="1" applyFont="1" applyBorder="1" applyAlignment="1">
      <alignment horizontal="right" vertical="top" wrapText="1"/>
    </xf>
    <xf numFmtId="2" fontId="14" fillId="0" borderId="1" xfId="0" applyNumberFormat="1" applyFont="1" applyBorder="1" applyAlignment="1">
      <alignment horizontal="right" vertical="top" wrapText="1"/>
    </xf>
    <xf numFmtId="0" fontId="7" fillId="0" borderId="1" xfId="0" applyFont="1" applyBorder="1" applyAlignment="1">
      <alignment horizontal="left" vertical="top" wrapText="1"/>
    </xf>
    <xf numFmtId="0" fontId="15" fillId="0" borderId="1" xfId="0" applyFont="1" applyBorder="1" applyAlignment="1">
      <alignment horizontal="left" vertical="top" wrapText="1"/>
    </xf>
    <xf numFmtId="0" fontId="14" fillId="0" borderId="1" xfId="0" applyFont="1" applyBorder="1" applyAlignment="1">
      <alignment horizontal="left" vertical="top" wrapText="1"/>
    </xf>
    <xf numFmtId="49" fontId="7" fillId="0" borderId="0" xfId="12" applyNumberFormat="1" applyFont="1" applyAlignment="1">
      <alignment horizont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6" xfId="0" applyNumberFormat="1" applyFont="1" applyBorder="1" applyAlignment="1">
      <alignment horizontal="center" vertical="center" wrapText="1"/>
    </xf>
    <xf numFmtId="49" fontId="9" fillId="0" borderId="6" xfId="0" applyNumberFormat="1" applyFont="1" applyBorder="1" applyAlignment="1">
      <alignment horizontal="center" vertical="center" wrapText="1"/>
    </xf>
  </cellXfs>
  <cellStyles count="15">
    <cellStyle name="Акт" xfId="1"/>
    <cellStyle name="ВедРесурсов" xfId="2"/>
    <cellStyle name="Итоги" xfId="3"/>
    <cellStyle name="ИтогоРесМет" xfId="4"/>
    <cellStyle name="ЛокСмета" xfId="5"/>
    <cellStyle name="ОбСмета" xfId="6"/>
    <cellStyle name="Обычный" xfId="0" builtinId="0"/>
    <cellStyle name="ПеременныеСметы" xfId="7"/>
    <cellStyle name="РесСмета" xfId="8"/>
    <cellStyle name="СводкаСтоимРаб" xfId="9"/>
    <cellStyle name="СводРасч" xfId="10"/>
    <cellStyle name="Список ресурсов" xfId="11"/>
    <cellStyle name="Титул" xfId="12"/>
    <cellStyle name="Хвост" xfId="13"/>
    <cellStyle name="Экспертиза" xfId="1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1"/>
  <dimension ref="A1:I44"/>
  <sheetViews>
    <sheetView showGridLines="0" tabSelected="1" zoomScaleNormal="100" zoomScaleSheetLayoutView="100" workbookViewId="0">
      <selection activeCell="A37" sqref="A37"/>
    </sheetView>
  </sheetViews>
  <sheetFormatPr defaultColWidth="9.109375" defaultRowHeight="11.4" x14ac:dyDescent="0.2"/>
  <cols>
    <col min="1" max="1" width="4.21875" style="1" customWidth="1"/>
    <col min="2" max="2" width="12.5546875" style="5" customWidth="1"/>
    <col min="3" max="3" width="22.33203125" style="1" customWidth="1"/>
    <col min="4" max="4" width="5.77734375" style="3" customWidth="1"/>
    <col min="5" max="5" width="9.33203125" style="3" customWidth="1"/>
    <col min="6" max="6" width="9.109375" style="4"/>
    <col min="7" max="7" width="10.44140625" style="4" customWidth="1"/>
    <col min="8" max="8" width="10.44140625" style="4" bestFit="1" customWidth="1"/>
    <col min="9" max="9" width="11.5546875" style="4" customWidth="1"/>
    <col min="10" max="16384" width="9.109375" style="1"/>
  </cols>
  <sheetData>
    <row r="1" spans="1:9" ht="15.75" customHeight="1" x14ac:dyDescent="0.2">
      <c r="A1" s="1" t="s">
        <v>2</v>
      </c>
      <c r="B1" s="2" t="s">
        <v>16</v>
      </c>
    </row>
    <row r="2" spans="1:9" ht="16.5" customHeight="1" x14ac:dyDescent="0.2">
      <c r="A2" s="1" t="s">
        <v>3</v>
      </c>
      <c r="B2" s="38" t="s">
        <v>17</v>
      </c>
      <c r="C2" s="38"/>
      <c r="D2" s="38"/>
      <c r="E2" s="38"/>
      <c r="F2" s="38"/>
      <c r="G2" s="38"/>
      <c r="H2" s="38"/>
      <c r="I2" s="38"/>
    </row>
    <row r="3" spans="1:9" x14ac:dyDescent="0.2">
      <c r="B3" s="38"/>
      <c r="C3" s="38"/>
      <c r="D3" s="38"/>
      <c r="E3" s="38"/>
      <c r="F3" s="38"/>
      <c r="G3" s="38"/>
      <c r="H3" s="38"/>
      <c r="I3" s="38"/>
    </row>
    <row r="4" spans="1:9" ht="16.2" x14ac:dyDescent="0.3">
      <c r="D4" s="6" t="s">
        <v>5</v>
      </c>
    </row>
    <row r="5" spans="1:9" ht="18" customHeight="1" x14ac:dyDescent="0.2">
      <c r="C5" s="5"/>
      <c r="D5" s="7" t="s">
        <v>18</v>
      </c>
    </row>
    <row r="6" spans="1:9" ht="16.5" customHeight="1" x14ac:dyDescent="0.2">
      <c r="C6" s="8" t="s">
        <v>0</v>
      </c>
      <c r="D6" s="16" t="s">
        <v>19</v>
      </c>
      <c r="E6" s="9"/>
    </row>
    <row r="7" spans="1:9" ht="12.6" x14ac:dyDescent="0.2">
      <c r="B7" s="10"/>
      <c r="C7" s="11"/>
      <c r="I7" s="19"/>
    </row>
    <row r="8" spans="1:9" ht="12.6" x14ac:dyDescent="0.2">
      <c r="A8" s="1" t="s">
        <v>1</v>
      </c>
      <c r="B8" s="2" t="s">
        <v>20</v>
      </c>
      <c r="I8" s="20"/>
    </row>
    <row r="9" spans="1:9" ht="12.6" x14ac:dyDescent="0.2">
      <c r="B9" s="2"/>
      <c r="E9" s="18"/>
      <c r="F9" s="18"/>
      <c r="G9" s="18"/>
      <c r="I9" s="20"/>
    </row>
    <row r="10" spans="1:9" ht="12.6" x14ac:dyDescent="0.2">
      <c r="B10" s="2"/>
      <c r="I10" s="20"/>
    </row>
    <row r="11" spans="1:9" ht="12.6" x14ac:dyDescent="0.2">
      <c r="B11" s="12"/>
      <c r="I11" s="20"/>
    </row>
    <row r="12" spans="1:9" ht="5.25" customHeight="1" x14ac:dyDescent="0.2">
      <c r="B12" s="12"/>
    </row>
    <row r="13" spans="1:9" s="3" customFormat="1" ht="18.75" customHeight="1" x14ac:dyDescent="0.2">
      <c r="A13" s="43" t="s">
        <v>12</v>
      </c>
      <c r="B13" s="46" t="s">
        <v>4</v>
      </c>
      <c r="C13" s="43" t="s">
        <v>13</v>
      </c>
      <c r="D13" s="43" t="s">
        <v>14</v>
      </c>
      <c r="E13" s="43" t="s">
        <v>6</v>
      </c>
      <c r="F13" s="40" t="s">
        <v>7</v>
      </c>
      <c r="G13" s="41"/>
      <c r="H13" s="41"/>
      <c r="I13" s="42"/>
    </row>
    <row r="14" spans="1:9" s="3" customFormat="1" ht="33" customHeight="1" x14ac:dyDescent="0.2">
      <c r="A14" s="44"/>
      <c r="B14" s="47"/>
      <c r="C14" s="44"/>
      <c r="D14" s="44"/>
      <c r="E14" s="44"/>
      <c r="F14" s="39" t="s">
        <v>8</v>
      </c>
      <c r="G14" s="39"/>
      <c r="H14" s="39" t="s">
        <v>9</v>
      </c>
      <c r="I14" s="39"/>
    </row>
    <row r="15" spans="1:9" s="3" customFormat="1" ht="16.5" customHeight="1" x14ac:dyDescent="0.2">
      <c r="A15" s="45"/>
      <c r="B15" s="48"/>
      <c r="C15" s="45"/>
      <c r="D15" s="45"/>
      <c r="E15" s="45"/>
      <c r="F15" s="13" t="s">
        <v>10</v>
      </c>
      <c r="G15" s="13" t="s">
        <v>11</v>
      </c>
      <c r="H15" s="13" t="s">
        <v>10</v>
      </c>
      <c r="I15" s="13" t="s">
        <v>11</v>
      </c>
    </row>
    <row r="16" spans="1:9" s="3" customFormat="1" ht="12.6" x14ac:dyDescent="0.2">
      <c r="A16" s="21">
        <v>1</v>
      </c>
      <c r="B16" s="22" t="s">
        <v>15</v>
      </c>
      <c r="C16" s="21">
        <v>3</v>
      </c>
      <c r="D16" s="21">
        <v>4</v>
      </c>
      <c r="E16" s="21">
        <v>5</v>
      </c>
      <c r="F16" s="23">
        <v>6</v>
      </c>
      <c r="G16" s="23">
        <v>7</v>
      </c>
      <c r="H16" s="23">
        <v>8</v>
      </c>
      <c r="I16" s="23">
        <v>9</v>
      </c>
    </row>
    <row r="17" spans="1:9" ht="18.45" customHeight="1" x14ac:dyDescent="0.2">
      <c r="A17" s="35" t="s">
        <v>23</v>
      </c>
      <c r="B17" s="36"/>
      <c r="C17" s="36"/>
      <c r="D17" s="36"/>
      <c r="E17" s="36"/>
      <c r="F17" s="36"/>
      <c r="G17" s="36"/>
      <c r="H17" s="36"/>
      <c r="I17" s="36"/>
    </row>
    <row r="18" spans="1:9" ht="18.45" customHeight="1" x14ac:dyDescent="0.2">
      <c r="A18" s="35" t="s">
        <v>24</v>
      </c>
      <c r="B18" s="36"/>
      <c r="C18" s="36"/>
      <c r="D18" s="36"/>
      <c r="E18" s="36"/>
      <c r="F18" s="36"/>
      <c r="G18" s="36"/>
      <c r="H18" s="36"/>
      <c r="I18" s="36"/>
    </row>
    <row r="19" spans="1:9" ht="22.8" x14ac:dyDescent="0.2">
      <c r="A19" s="24">
        <v>1</v>
      </c>
      <c r="B19" s="25" t="s">
        <v>25</v>
      </c>
      <c r="C19" s="24" t="s">
        <v>26</v>
      </c>
      <c r="D19" s="26" t="s">
        <v>27</v>
      </c>
      <c r="E19" s="26">
        <v>2.0000000000000001E-4</v>
      </c>
      <c r="F19" s="27">
        <v>26499</v>
      </c>
      <c r="G19" s="27">
        <v>5.3</v>
      </c>
      <c r="H19" s="33">
        <f>F19*8.16</f>
        <v>216231.84</v>
      </c>
      <c r="I19" s="33">
        <f>G19*8.16</f>
        <v>43.247999999999998</v>
      </c>
    </row>
    <row r="20" spans="1:9" ht="22.8" x14ac:dyDescent="0.2">
      <c r="A20" s="24">
        <v>2</v>
      </c>
      <c r="B20" s="25" t="s">
        <v>28</v>
      </c>
      <c r="C20" s="24" t="s">
        <v>29</v>
      </c>
      <c r="D20" s="26" t="s">
        <v>27</v>
      </c>
      <c r="E20" s="26">
        <v>0.22500000000000001</v>
      </c>
      <c r="F20" s="27">
        <v>2000</v>
      </c>
      <c r="G20" s="27">
        <v>450</v>
      </c>
      <c r="H20" s="33">
        <f t="shared" ref="H20:H30" si="0">F20*8.16</f>
        <v>16320</v>
      </c>
      <c r="I20" s="33">
        <f t="shared" ref="I20:I30" si="1">G20*8.16</f>
        <v>3672</v>
      </c>
    </row>
    <row r="21" spans="1:9" ht="22.8" x14ac:dyDescent="0.2">
      <c r="A21" s="24">
        <v>3</v>
      </c>
      <c r="B21" s="25" t="s">
        <v>30</v>
      </c>
      <c r="C21" s="24" t="s">
        <v>31</v>
      </c>
      <c r="D21" s="26" t="s">
        <v>32</v>
      </c>
      <c r="E21" s="26">
        <v>182.09200000000001</v>
      </c>
      <c r="F21" s="27">
        <v>6.09</v>
      </c>
      <c r="G21" s="27">
        <v>1108.94</v>
      </c>
      <c r="H21" s="33">
        <f t="shared" si="0"/>
        <v>49.694400000000002</v>
      </c>
      <c r="I21" s="33">
        <f t="shared" si="1"/>
        <v>9048.9503999999997</v>
      </c>
    </row>
    <row r="22" spans="1:9" ht="22.8" x14ac:dyDescent="0.2">
      <c r="A22" s="24">
        <v>4</v>
      </c>
      <c r="B22" s="25" t="s">
        <v>33</v>
      </c>
      <c r="C22" s="24" t="s">
        <v>34</v>
      </c>
      <c r="D22" s="26" t="s">
        <v>35</v>
      </c>
      <c r="E22" s="26">
        <v>16.356000000000002</v>
      </c>
      <c r="F22" s="27">
        <v>2.44</v>
      </c>
      <c r="G22" s="27">
        <v>39.909999999999997</v>
      </c>
      <c r="H22" s="33">
        <f t="shared" si="0"/>
        <v>19.910399999999999</v>
      </c>
      <c r="I22" s="33">
        <f t="shared" si="1"/>
        <v>325.66559999999998</v>
      </c>
    </row>
    <row r="23" spans="1:9" ht="48" customHeight="1" x14ac:dyDescent="0.2">
      <c r="A23" s="24">
        <v>5</v>
      </c>
      <c r="B23" s="25" t="s">
        <v>36</v>
      </c>
      <c r="C23" s="24" t="s">
        <v>37</v>
      </c>
      <c r="D23" s="26" t="s">
        <v>27</v>
      </c>
      <c r="E23" s="26">
        <v>1.6000000000000001E-3</v>
      </c>
      <c r="F23" s="27">
        <v>14830</v>
      </c>
      <c r="G23" s="27">
        <v>23.73</v>
      </c>
      <c r="H23" s="33">
        <f t="shared" si="0"/>
        <v>121012.8</v>
      </c>
      <c r="I23" s="33">
        <f t="shared" si="1"/>
        <v>193.63679999999999</v>
      </c>
    </row>
    <row r="24" spans="1:9" ht="28.8" customHeight="1" x14ac:dyDescent="0.2">
      <c r="A24" s="24">
        <v>6</v>
      </c>
      <c r="B24" s="25" t="s">
        <v>38</v>
      </c>
      <c r="C24" s="24" t="s">
        <v>39</v>
      </c>
      <c r="D24" s="26" t="s">
        <v>32</v>
      </c>
      <c r="E24" s="26">
        <v>0.12</v>
      </c>
      <c r="F24" s="27">
        <v>9.0399999999999991</v>
      </c>
      <c r="G24" s="27">
        <v>1.08</v>
      </c>
      <c r="H24" s="33">
        <f t="shared" si="0"/>
        <v>73.76639999999999</v>
      </c>
      <c r="I24" s="33">
        <f t="shared" si="1"/>
        <v>8.8128000000000011</v>
      </c>
    </row>
    <row r="25" spans="1:9" ht="39" customHeight="1" x14ac:dyDescent="0.2">
      <c r="A25" s="24">
        <v>7</v>
      </c>
      <c r="B25" s="25" t="s">
        <v>40</v>
      </c>
      <c r="C25" s="24" t="s">
        <v>41</v>
      </c>
      <c r="D25" s="26" t="s">
        <v>27</v>
      </c>
      <c r="E25" s="26">
        <v>2.3999999999999998E-3</v>
      </c>
      <c r="F25" s="27">
        <v>16552.689999999999</v>
      </c>
      <c r="G25" s="27">
        <v>39.729999999999997</v>
      </c>
      <c r="H25" s="33">
        <f t="shared" si="0"/>
        <v>135069.9504</v>
      </c>
      <c r="I25" s="33">
        <f t="shared" si="1"/>
        <v>324.1968</v>
      </c>
    </row>
    <row r="26" spans="1:9" ht="22.8" x14ac:dyDescent="0.2">
      <c r="A26" s="24">
        <v>8</v>
      </c>
      <c r="B26" s="25" t="s">
        <v>42</v>
      </c>
      <c r="C26" s="24" t="s">
        <v>43</v>
      </c>
      <c r="D26" s="26" t="s">
        <v>27</v>
      </c>
      <c r="E26" s="26">
        <v>3.8400000000000001E-3</v>
      </c>
      <c r="F26" s="27">
        <v>11978</v>
      </c>
      <c r="G26" s="27">
        <v>46</v>
      </c>
      <c r="H26" s="33">
        <f t="shared" si="0"/>
        <v>97740.479999999996</v>
      </c>
      <c r="I26" s="33">
        <f t="shared" si="1"/>
        <v>375.36</v>
      </c>
    </row>
    <row r="27" spans="1:9" ht="22.8" x14ac:dyDescent="0.2">
      <c r="A27" s="24">
        <v>9</v>
      </c>
      <c r="B27" s="25" t="s">
        <v>44</v>
      </c>
      <c r="C27" s="24" t="s">
        <v>45</v>
      </c>
      <c r="D27" s="26" t="s">
        <v>32</v>
      </c>
      <c r="E27" s="26">
        <v>1.1000000000000001</v>
      </c>
      <c r="F27" s="27">
        <v>23.09</v>
      </c>
      <c r="G27" s="27">
        <v>25.4</v>
      </c>
      <c r="H27" s="33">
        <f t="shared" si="0"/>
        <v>188.4144</v>
      </c>
      <c r="I27" s="33">
        <f t="shared" si="1"/>
        <v>207.26399999999998</v>
      </c>
    </row>
    <row r="28" spans="1:9" ht="22.8" x14ac:dyDescent="0.2">
      <c r="A28" s="24">
        <v>10</v>
      </c>
      <c r="B28" s="25" t="s">
        <v>46</v>
      </c>
      <c r="C28" s="24" t="s">
        <v>47</v>
      </c>
      <c r="D28" s="26" t="s">
        <v>35</v>
      </c>
      <c r="E28" s="26">
        <v>0.48959999999999998</v>
      </c>
      <c r="F28" s="27">
        <v>519.79999999999995</v>
      </c>
      <c r="G28" s="27">
        <v>254.49</v>
      </c>
      <c r="H28" s="33">
        <f t="shared" si="0"/>
        <v>4241.5679999999993</v>
      </c>
      <c r="I28" s="33">
        <f t="shared" si="1"/>
        <v>2076.6384000000003</v>
      </c>
    </row>
    <row r="29" spans="1:9" ht="22.8" x14ac:dyDescent="0.2">
      <c r="A29" s="24">
        <v>11</v>
      </c>
      <c r="B29" s="25" t="s">
        <v>48</v>
      </c>
      <c r="C29" s="24" t="s">
        <v>49</v>
      </c>
      <c r="D29" s="26" t="s">
        <v>27</v>
      </c>
      <c r="E29" s="26">
        <v>1.1520000000000001E-2</v>
      </c>
      <c r="F29" s="27">
        <v>8023</v>
      </c>
      <c r="G29" s="27">
        <v>92.42</v>
      </c>
      <c r="H29" s="33">
        <f t="shared" si="0"/>
        <v>65467.68</v>
      </c>
      <c r="I29" s="33">
        <f t="shared" si="1"/>
        <v>754.1472</v>
      </c>
    </row>
    <row r="30" spans="1:9" ht="22.8" x14ac:dyDescent="0.2">
      <c r="A30" s="24">
        <v>12</v>
      </c>
      <c r="B30" s="25" t="s">
        <v>50</v>
      </c>
      <c r="C30" s="24" t="s">
        <v>51</v>
      </c>
      <c r="D30" s="26" t="s">
        <v>52</v>
      </c>
      <c r="E30" s="26">
        <v>15.84</v>
      </c>
      <c r="F30" s="27">
        <v>6.2</v>
      </c>
      <c r="G30" s="27">
        <v>98.21</v>
      </c>
      <c r="H30" s="33">
        <f t="shared" si="0"/>
        <v>50.592000000000006</v>
      </c>
      <c r="I30" s="33">
        <f t="shared" si="1"/>
        <v>801.39359999999999</v>
      </c>
    </row>
    <row r="31" spans="1:9" ht="45.6" x14ac:dyDescent="0.2">
      <c r="A31" s="24">
        <v>13</v>
      </c>
      <c r="B31" s="25" t="s">
        <v>53</v>
      </c>
      <c r="C31" s="24" t="s">
        <v>54</v>
      </c>
      <c r="D31" s="26" t="s">
        <v>55</v>
      </c>
      <c r="E31" s="26">
        <v>8</v>
      </c>
      <c r="F31" s="27"/>
      <c r="G31" s="27"/>
      <c r="H31" s="27">
        <v>2443.6999999999998</v>
      </c>
      <c r="I31" s="27">
        <v>19549.599999999999</v>
      </c>
    </row>
    <row r="32" spans="1:9" ht="45.6" x14ac:dyDescent="0.2">
      <c r="A32" s="24">
        <v>14</v>
      </c>
      <c r="B32" s="25" t="s">
        <v>56</v>
      </c>
      <c r="C32" s="24" t="s">
        <v>57</v>
      </c>
      <c r="D32" s="26" t="s">
        <v>55</v>
      </c>
      <c r="E32" s="26">
        <v>78</v>
      </c>
      <c r="F32" s="27"/>
      <c r="G32" s="27"/>
      <c r="H32" s="27">
        <v>245.46</v>
      </c>
      <c r="I32" s="27">
        <v>19145.88</v>
      </c>
    </row>
    <row r="33" spans="1:9" ht="45.6" x14ac:dyDescent="0.2">
      <c r="A33" s="24">
        <v>15</v>
      </c>
      <c r="B33" s="25" t="s">
        <v>58</v>
      </c>
      <c r="C33" s="24" t="s">
        <v>59</v>
      </c>
      <c r="D33" s="26" t="s">
        <v>55</v>
      </c>
      <c r="E33" s="26">
        <v>4</v>
      </c>
      <c r="F33" s="27"/>
      <c r="G33" s="27"/>
      <c r="H33" s="27">
        <v>864.6</v>
      </c>
      <c r="I33" s="27">
        <v>3458.4</v>
      </c>
    </row>
    <row r="34" spans="1:9" ht="36.6" customHeight="1" x14ac:dyDescent="0.2">
      <c r="A34" s="24">
        <v>16</v>
      </c>
      <c r="B34" s="25" t="s">
        <v>60</v>
      </c>
      <c r="C34" s="24" t="s">
        <v>47</v>
      </c>
      <c r="D34" s="26" t="s">
        <v>35</v>
      </c>
      <c r="E34" s="26">
        <v>11.016</v>
      </c>
      <c r="F34" s="27">
        <v>519.79999999999995</v>
      </c>
      <c r="G34" s="27">
        <v>5726.12</v>
      </c>
      <c r="H34" s="33">
        <f>F34*8.16</f>
        <v>4241.5679999999993</v>
      </c>
      <c r="I34" s="33">
        <f>G34*8.16</f>
        <v>46725.139199999998</v>
      </c>
    </row>
    <row r="35" spans="1:9" ht="34.200000000000003" x14ac:dyDescent="0.2">
      <c r="A35" s="24">
        <v>17</v>
      </c>
      <c r="B35" s="25" t="s">
        <v>61</v>
      </c>
      <c r="C35" s="24" t="s">
        <v>62</v>
      </c>
      <c r="D35" s="26" t="s">
        <v>55</v>
      </c>
      <c r="E35" s="26">
        <v>8</v>
      </c>
      <c r="F35" s="27">
        <v>344</v>
      </c>
      <c r="G35" s="27">
        <v>2752</v>
      </c>
      <c r="H35" s="33">
        <f t="shared" ref="H35:H38" si="2">F35*8.16</f>
        <v>2807.04</v>
      </c>
      <c r="I35" s="33">
        <f t="shared" ref="I35:I38" si="3">G35*8.16</f>
        <v>22456.32</v>
      </c>
    </row>
    <row r="36" spans="1:9" ht="174.6" customHeight="1" x14ac:dyDescent="0.2">
      <c r="A36" s="24">
        <v>18</v>
      </c>
      <c r="B36" s="25" t="s">
        <v>63</v>
      </c>
      <c r="C36" s="24" t="s">
        <v>64</v>
      </c>
      <c r="D36" s="26" t="s">
        <v>52</v>
      </c>
      <c r="E36" s="26">
        <v>821.2</v>
      </c>
      <c r="F36" s="27">
        <v>29.17</v>
      </c>
      <c r="G36" s="27">
        <v>23954.41</v>
      </c>
      <c r="H36" s="33">
        <f t="shared" si="2"/>
        <v>238.02720000000002</v>
      </c>
      <c r="I36" s="33">
        <f t="shared" si="3"/>
        <v>195467.98560000001</v>
      </c>
    </row>
    <row r="37" spans="1:9" ht="151.80000000000001" customHeight="1" x14ac:dyDescent="0.2">
      <c r="A37" s="24">
        <v>19</v>
      </c>
      <c r="B37" s="25" t="s">
        <v>65</v>
      </c>
      <c r="C37" s="24" t="s">
        <v>66</v>
      </c>
      <c r="D37" s="26" t="s">
        <v>52</v>
      </c>
      <c r="E37" s="26">
        <v>580</v>
      </c>
      <c r="F37" s="27">
        <v>24.94</v>
      </c>
      <c r="G37" s="27">
        <v>14465.2</v>
      </c>
      <c r="H37" s="33">
        <f t="shared" si="2"/>
        <v>203.5104</v>
      </c>
      <c r="I37" s="33">
        <f t="shared" si="3"/>
        <v>118036.03200000001</v>
      </c>
    </row>
    <row r="38" spans="1:9" ht="34.200000000000003" x14ac:dyDescent="0.2">
      <c r="A38" s="28">
        <v>20</v>
      </c>
      <c r="B38" s="29" t="s">
        <v>67</v>
      </c>
      <c r="C38" s="28" t="s">
        <v>68</v>
      </c>
      <c r="D38" s="30" t="s">
        <v>69</v>
      </c>
      <c r="E38" s="30">
        <v>0.75</v>
      </c>
      <c r="F38" s="31">
        <v>58.58</v>
      </c>
      <c r="G38" s="31">
        <v>43.94</v>
      </c>
      <c r="H38" s="33">
        <f t="shared" si="2"/>
        <v>478.01279999999997</v>
      </c>
      <c r="I38" s="33">
        <f t="shared" si="3"/>
        <v>358.55039999999997</v>
      </c>
    </row>
    <row r="39" spans="1:9" ht="13.2" x14ac:dyDescent="0.2">
      <c r="A39" s="37" t="s">
        <v>70</v>
      </c>
      <c r="B39" s="36"/>
      <c r="C39" s="36"/>
      <c r="D39" s="36"/>
      <c r="E39" s="36"/>
      <c r="F39" s="36"/>
      <c r="G39" s="32"/>
      <c r="H39" s="32"/>
      <c r="I39" s="34">
        <f>SUM(I19:I38)</f>
        <v>443029.22080000007</v>
      </c>
    </row>
    <row r="40" spans="1:9" x14ac:dyDescent="0.2">
      <c r="A40" s="17"/>
      <c r="G40" s="14"/>
      <c r="H40" s="14"/>
      <c r="I40" s="14"/>
    </row>
    <row r="42" spans="1:9" x14ac:dyDescent="0.2">
      <c r="A42" s="15" t="s">
        <v>21</v>
      </c>
    </row>
    <row r="44" spans="1:9" x14ac:dyDescent="0.2">
      <c r="A44" s="15" t="s">
        <v>22</v>
      </c>
    </row>
  </sheetData>
  <mergeCells count="12">
    <mergeCell ref="A17:I17"/>
    <mergeCell ref="A18:I18"/>
    <mergeCell ref="A39:F39"/>
    <mergeCell ref="B2:I3"/>
    <mergeCell ref="H14:I14"/>
    <mergeCell ref="F13:I13"/>
    <mergeCell ref="F14:G14"/>
    <mergeCell ref="E13:E15"/>
    <mergeCell ref="A13:A15"/>
    <mergeCell ref="B13:B15"/>
    <mergeCell ref="C13:C15"/>
    <mergeCell ref="D13:D15"/>
  </mergeCells>
  <phoneticPr fontId="1" type="noConversion"/>
  <pageMargins left="0.35" right="0.25" top="0.34" bottom="0.28000000000000003" header="0.19" footer="0.2"/>
  <pageSetup paperSize="9" orientation="portrait" r:id="rId1"/>
  <headerFooter alignWithMargins="0">
    <oddHeader>&amp;RПК "Гранд-Смета"</oddHead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Мои данные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Голоева Анна Игоревна</dc:creator>
  <cp:lastModifiedBy>Голоева Анна Игоревна</cp:lastModifiedBy>
  <cp:lastPrinted>2023-02-27T10:13:11Z</cp:lastPrinted>
  <dcterms:created xsi:type="dcterms:W3CDTF">2003-01-28T12:33:10Z</dcterms:created>
  <dcterms:modified xsi:type="dcterms:W3CDTF">2023-02-27T10:13:16Z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именование гр рас">
    <vt:lpwstr>это и есть наим</vt:lpwstr>
  </property>
</Properties>
</file>